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oogle\FILES FOR LIZ\2022-2023 Budget\Board Updates\August\"/>
    </mc:Choice>
  </mc:AlternateContent>
  <xr:revisionPtr revIDLastSave="0" documentId="8_{A1CDD6E1-4BAD-46FA-A341-217E759894A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Y23 Adopted Budget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42" i="1" l="1"/>
  <c r="F42" i="1"/>
  <c r="D42" i="1"/>
  <c r="J42" i="1"/>
  <c r="F44" i="1"/>
  <c r="H44" i="1"/>
  <c r="J44" i="1"/>
  <c r="D44" i="1"/>
  <c r="B14" i="2" l="1"/>
  <c r="B8" i="2"/>
  <c r="B15" i="2" s="1"/>
  <c r="I35" i="1" l="1"/>
  <c r="I38" i="1" s="1"/>
  <c r="J35" i="1"/>
  <c r="H35" i="1"/>
  <c r="F13" i="1" l="1"/>
  <c r="D35" i="1"/>
  <c r="J13" i="1"/>
  <c r="J38" i="1" s="1"/>
  <c r="F35" i="1" l="1"/>
  <c r="H13" i="1"/>
  <c r="D13" i="1"/>
  <c r="F38" i="1" l="1"/>
  <c r="D38" i="1"/>
  <c r="H38" i="1"/>
</calcChain>
</file>

<file path=xl/sharedStrings.xml><?xml version="1.0" encoding="utf-8"?>
<sst xmlns="http://schemas.openxmlformats.org/spreadsheetml/2006/main" count="59" uniqueCount="56">
  <si>
    <t>Revenue</t>
  </si>
  <si>
    <t>Local</t>
  </si>
  <si>
    <t>State</t>
  </si>
  <si>
    <t>Federal</t>
  </si>
  <si>
    <t>GENERAL</t>
  </si>
  <si>
    <t>OPERATING</t>
  </si>
  <si>
    <t>FUND</t>
  </si>
  <si>
    <t>STUDENT</t>
  </si>
  <si>
    <t>NUTRITION</t>
  </si>
  <si>
    <t>DEBT</t>
  </si>
  <si>
    <t>SERVICE</t>
  </si>
  <si>
    <t>TECHNOLOGY</t>
  </si>
  <si>
    <t>1:1</t>
  </si>
  <si>
    <t>Total Revenue</t>
  </si>
  <si>
    <t>Expense</t>
  </si>
  <si>
    <t>Payroll</t>
  </si>
  <si>
    <t>Contracted Services</t>
  </si>
  <si>
    <t>Supplies</t>
  </si>
  <si>
    <t>Travel/Misc.</t>
  </si>
  <si>
    <t>Total Expense</t>
  </si>
  <si>
    <t>Deficit/Surplus</t>
  </si>
  <si>
    <t>Argyle Independent School District</t>
  </si>
  <si>
    <t>Adopted Budget for the Fiscal Year Ending August 31, 2023</t>
  </si>
  <si>
    <t>Local Revenue</t>
  </si>
  <si>
    <t>State Revenue</t>
  </si>
  <si>
    <t>Federal Revenue</t>
  </si>
  <si>
    <t>Total Revenues</t>
  </si>
  <si>
    <t>Expenditures</t>
  </si>
  <si>
    <t>Instruction</t>
  </si>
  <si>
    <t>School Leadership</t>
  </si>
  <si>
    <t>Health Services</t>
  </si>
  <si>
    <t>Student Nutrition</t>
  </si>
  <si>
    <t>Debt Service</t>
  </si>
  <si>
    <t>Total Expenditures</t>
  </si>
  <si>
    <t>Over Expenditures</t>
  </si>
  <si>
    <t>Other Financing Resources (Uses)</t>
  </si>
  <si>
    <t>Other Uses</t>
  </si>
  <si>
    <t>Total Other Financing Resources (Uses)</t>
  </si>
  <si>
    <t>Net Change in Fund Balance</t>
  </si>
  <si>
    <t>Excess (Deficiencies) of Revenue</t>
  </si>
  <si>
    <t>Revenues</t>
  </si>
  <si>
    <t>Combined Funds - General, Child Nutrition, Debt Service, and Technology 1:1</t>
  </si>
  <si>
    <t>Instructional Resources &amp; Media Services</t>
  </si>
  <si>
    <t>Curriculum &amp; Staff Development</t>
  </si>
  <si>
    <t>Instruction Leadership</t>
  </si>
  <si>
    <t>Guidance, Counseling, &amp; Evaluation Services</t>
  </si>
  <si>
    <t>Student Transportation</t>
  </si>
  <si>
    <t>General Administration</t>
  </si>
  <si>
    <t>Plant Maintenance &amp; Operations</t>
  </si>
  <si>
    <t>Security &amp; Monitoring Services</t>
  </si>
  <si>
    <t>Data Processing Services</t>
  </si>
  <si>
    <t>Contracted Instructional Services</t>
  </si>
  <si>
    <t>Payments to Fiscal Agents/Shared Service</t>
  </si>
  <si>
    <t>Other Intergovernmental Charges</t>
  </si>
  <si>
    <t>Facilities Acquisition &amp; Construction</t>
  </si>
  <si>
    <t>Cocurricular/Extracurricular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</si>
</sst>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41" fontId="1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/>
    <xf numFmtId="41" fontId="1" fillId="0" borderId="0" xfId="0" applyNumberFormat="1" applyFont="1" applyBorder="1"/>
    <xf numFmtId="41" fontId="2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41" fontId="0" fillId="0" borderId="0" xfId="0" applyNumberFormat="1"/>
    <xf numFmtId="41" fontId="0" fillId="0" borderId="0" xfId="0" applyNumberFormat="1" applyBorder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42" fontId="0" fillId="0" borderId="0" xfId="0" applyNumberFormat="1" applyFont="1"/>
    <xf numFmtId="41" fontId="0" fillId="0" borderId="0" xfId="0" applyNumberFormat="1" applyFont="1"/>
    <xf numFmtId="41" fontId="0" fillId="0" borderId="1" xfId="0" applyNumberFormat="1" applyFont="1" applyBorder="1"/>
    <xf numFmtId="41" fontId="0" fillId="0" borderId="0" xfId="0" applyNumberFormat="1" applyFont="1" applyBorder="1"/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20" fontId="0" fillId="0" borderId="4" xfId="0" quotePrefix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42" fontId="0" fillId="0" borderId="0" xfId="0" applyNumberFormat="1"/>
    <xf numFmtId="41" fontId="0" fillId="0" borderId="1" xfId="0" applyNumberFormat="1" applyBorder="1"/>
    <xf numFmtId="3" fontId="0" fillId="0" borderId="0" xfId="0" applyNumberFormat="1"/>
    <xf numFmtId="41" fontId="0" fillId="0" borderId="6" xfId="0" applyNumberFormat="1" applyBorder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41" fontId="0" fillId="0" borderId="7" xfId="0" applyNumberFormat="1" applyFont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2"/>
    </xf>
    <xf numFmtId="42" fontId="1" fillId="0" borderId="0" xfId="0" applyNumberFormat="1" applyFont="1" applyBorder="1"/>
    <xf numFmtId="42" fontId="1" fillId="0" borderId="2" xfId="0" applyNumberFormat="1" applyFont="1" applyBorder="1"/>
    <xf numFmtId="41" fontId="1" fillId="0" borderId="7" xfId="0" applyNumberFormat="1" applyFont="1" applyBorder="1"/>
    <xf numFmtId="41" fontId="0" fillId="0" borderId="7" xfId="0" applyNumberFormat="1" applyBorder="1"/>
    <xf numFmtId="41" fontId="0" fillId="0" borderId="2" xfId="0" applyNumberFormat="1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B25" sqref="B25"/>
    </sheetView>
  </sheetViews>
  <sheetFormatPr defaultRowHeight="15" x14ac:dyDescent="0.25"/>
  <cols>
    <col min="2" max="2" width="39.7109375" bestFit="1" customWidth="1"/>
    <col min="3" max="3" width="2.28515625" customWidth="1"/>
    <col min="4" max="4" width="14.7109375" customWidth="1"/>
    <col min="5" max="5" width="2.28515625" customWidth="1"/>
    <col min="6" max="6" width="14.7109375" customWidth="1"/>
    <col min="7" max="7" width="2.28515625" customWidth="1"/>
    <col min="8" max="8" width="14.7109375" customWidth="1"/>
    <col min="9" max="9" width="2.28515625" customWidth="1"/>
    <col min="10" max="10" width="14.7109375" customWidth="1"/>
  </cols>
  <sheetData>
    <row r="1" spans="1:10" ht="20.25" x14ac:dyDescent="0.3">
      <c r="B1" s="45" t="s">
        <v>21</v>
      </c>
      <c r="C1" s="46"/>
      <c r="D1" s="46"/>
      <c r="E1" s="46"/>
      <c r="F1" s="47"/>
      <c r="G1" s="47"/>
      <c r="H1" s="47"/>
      <c r="I1" s="47"/>
      <c r="J1" s="47"/>
    </row>
    <row r="2" spans="1:10" ht="15.75" x14ac:dyDescent="0.25">
      <c r="B2" s="48" t="s">
        <v>41</v>
      </c>
      <c r="C2" s="46"/>
      <c r="D2" s="46"/>
      <c r="E2" s="46"/>
      <c r="F2" s="47"/>
      <c r="G2" s="47"/>
      <c r="H2" s="47"/>
      <c r="I2" s="47"/>
      <c r="J2" s="47"/>
    </row>
    <row r="3" spans="1:10" ht="15.75" x14ac:dyDescent="0.25">
      <c r="B3" s="49" t="s">
        <v>22</v>
      </c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B4" s="4"/>
      <c r="C4" s="1"/>
      <c r="D4" s="1"/>
      <c r="E4" s="1"/>
    </row>
    <row r="5" spans="1:10" x14ac:dyDescent="0.25">
      <c r="B5" s="13"/>
      <c r="C5" s="14"/>
      <c r="D5" s="15" t="s">
        <v>4</v>
      </c>
      <c r="E5" s="16"/>
      <c r="F5" s="15" t="s">
        <v>7</v>
      </c>
      <c r="G5" s="16"/>
      <c r="H5" s="15" t="s">
        <v>9</v>
      </c>
      <c r="J5" s="26" t="s">
        <v>11</v>
      </c>
    </row>
    <row r="6" spans="1:10" x14ac:dyDescent="0.25">
      <c r="B6" s="13"/>
      <c r="C6" s="14"/>
      <c r="D6" s="17" t="s">
        <v>5</v>
      </c>
      <c r="E6" s="16"/>
      <c r="F6" s="17" t="s">
        <v>8</v>
      </c>
      <c r="G6" s="16"/>
      <c r="H6" s="17" t="s">
        <v>10</v>
      </c>
      <c r="J6" s="27" t="s">
        <v>12</v>
      </c>
    </row>
    <row r="7" spans="1:10" x14ac:dyDescent="0.25">
      <c r="B7" s="14"/>
      <c r="C7" s="14"/>
      <c r="D7" s="18" t="s">
        <v>6</v>
      </c>
      <c r="E7" s="16"/>
      <c r="F7" s="18" t="s">
        <v>6</v>
      </c>
      <c r="G7" s="16"/>
      <c r="H7" s="18" t="s">
        <v>6</v>
      </c>
      <c r="J7" s="28" t="s">
        <v>6</v>
      </c>
    </row>
    <row r="8" spans="1:10" x14ac:dyDescent="0.25">
      <c r="C8" s="20"/>
      <c r="D8" s="20"/>
      <c r="E8" s="20"/>
      <c r="F8" s="20"/>
      <c r="G8" s="20"/>
      <c r="H8" s="20"/>
    </row>
    <row r="9" spans="1:10" x14ac:dyDescent="0.25">
      <c r="B9" s="19" t="s">
        <v>40</v>
      </c>
      <c r="C9" s="20"/>
      <c r="D9" s="20"/>
      <c r="E9" s="20"/>
      <c r="F9" s="20"/>
      <c r="G9" s="20"/>
      <c r="H9" s="20"/>
    </row>
    <row r="10" spans="1:10" x14ac:dyDescent="0.25">
      <c r="A10">
        <v>5700</v>
      </c>
      <c r="B10" s="34" t="s">
        <v>23</v>
      </c>
      <c r="C10" s="20"/>
      <c r="D10" s="21">
        <v>37205500</v>
      </c>
      <c r="E10" s="22"/>
      <c r="F10" s="21">
        <v>1974500</v>
      </c>
      <c r="G10" s="22"/>
      <c r="H10" s="21">
        <v>19787545</v>
      </c>
      <c r="J10" s="29">
        <v>5000</v>
      </c>
    </row>
    <row r="11" spans="1:10" x14ac:dyDescent="0.25">
      <c r="A11">
        <v>5800</v>
      </c>
      <c r="B11" s="34" t="s">
        <v>24</v>
      </c>
      <c r="C11" s="20"/>
      <c r="D11" s="22">
        <v>10348500</v>
      </c>
      <c r="E11" s="22"/>
      <c r="F11" s="22">
        <v>107100</v>
      </c>
      <c r="G11" s="22"/>
      <c r="H11" s="22">
        <v>100000</v>
      </c>
      <c r="J11" s="10">
        <v>0</v>
      </c>
    </row>
    <row r="12" spans="1:10" x14ac:dyDescent="0.25">
      <c r="A12">
        <v>5900</v>
      </c>
      <c r="B12" s="34" t="s">
        <v>25</v>
      </c>
      <c r="C12" s="20"/>
      <c r="D12" s="23">
        <v>150000</v>
      </c>
      <c r="E12" s="24"/>
      <c r="F12" s="23">
        <v>290000</v>
      </c>
      <c r="G12" s="24"/>
      <c r="H12" s="23">
        <v>0</v>
      </c>
      <c r="J12" s="30">
        <v>0</v>
      </c>
    </row>
    <row r="13" spans="1:10" x14ac:dyDescent="0.25">
      <c r="B13" s="36" t="s">
        <v>26</v>
      </c>
      <c r="C13" s="20"/>
      <c r="D13" s="23">
        <f>SUM(D10:D12)</f>
        <v>47704000</v>
      </c>
      <c r="E13" s="24"/>
      <c r="F13" s="23">
        <f>SUM(F10:F12)</f>
        <v>2371600</v>
      </c>
      <c r="G13" s="24"/>
      <c r="H13" s="23">
        <f>SUM(H10:H12)</f>
        <v>19887545</v>
      </c>
      <c r="J13" s="30">
        <f>SUM(J10:J12)</f>
        <v>5000</v>
      </c>
    </row>
    <row r="14" spans="1:10" x14ac:dyDescent="0.25">
      <c r="B14" s="33"/>
      <c r="C14" s="20"/>
      <c r="D14" s="24"/>
      <c r="E14" s="24"/>
      <c r="F14" s="24"/>
      <c r="G14" s="24"/>
      <c r="H14" s="24"/>
      <c r="J14" s="11"/>
    </row>
    <row r="15" spans="1:10" x14ac:dyDescent="0.25">
      <c r="B15" s="19" t="s">
        <v>27</v>
      </c>
      <c r="C15" s="20"/>
      <c r="D15" s="22"/>
      <c r="E15" s="24"/>
      <c r="F15" s="22"/>
      <c r="G15" s="24"/>
      <c r="H15" s="22"/>
    </row>
    <row r="16" spans="1:10" x14ac:dyDescent="0.25">
      <c r="A16">
        <v>11</v>
      </c>
      <c r="B16" s="34" t="s">
        <v>28</v>
      </c>
      <c r="C16" s="20"/>
      <c r="D16" s="22">
        <v>28815694</v>
      </c>
      <c r="E16" s="24"/>
      <c r="F16" s="22">
        <v>0</v>
      </c>
      <c r="G16" s="24"/>
      <c r="H16" s="22">
        <v>0</v>
      </c>
      <c r="J16" s="31">
        <v>100000</v>
      </c>
    </row>
    <row r="17" spans="1:10" x14ac:dyDescent="0.25">
      <c r="A17">
        <v>12</v>
      </c>
      <c r="B17" s="34" t="s">
        <v>42</v>
      </c>
      <c r="C17" s="20"/>
      <c r="D17" s="22">
        <v>584665</v>
      </c>
      <c r="E17" s="24"/>
      <c r="F17" s="22">
        <v>0</v>
      </c>
      <c r="G17" s="24"/>
      <c r="H17" s="22">
        <v>0</v>
      </c>
      <c r="J17" s="10">
        <v>0</v>
      </c>
    </row>
    <row r="18" spans="1:10" x14ac:dyDescent="0.25">
      <c r="A18">
        <v>13</v>
      </c>
      <c r="B18" s="34" t="s">
        <v>43</v>
      </c>
      <c r="C18" s="20"/>
      <c r="D18" s="22">
        <v>165946</v>
      </c>
      <c r="E18" s="24"/>
      <c r="F18" s="22">
        <v>0</v>
      </c>
      <c r="G18" s="24"/>
      <c r="H18" s="22">
        <v>0</v>
      </c>
      <c r="J18" s="10">
        <v>0</v>
      </c>
    </row>
    <row r="19" spans="1:10" x14ac:dyDescent="0.25">
      <c r="A19">
        <v>21</v>
      </c>
      <c r="B19" s="34" t="s">
        <v>44</v>
      </c>
      <c r="C19" s="20"/>
      <c r="D19" s="22">
        <v>537259</v>
      </c>
      <c r="E19" s="24"/>
      <c r="F19" s="22">
        <v>0</v>
      </c>
      <c r="G19" s="24"/>
      <c r="H19" s="22">
        <v>0</v>
      </c>
      <c r="J19" s="10">
        <v>0</v>
      </c>
    </row>
    <row r="20" spans="1:10" x14ac:dyDescent="0.25">
      <c r="A20">
        <v>23</v>
      </c>
      <c r="B20" s="34" t="s">
        <v>29</v>
      </c>
      <c r="C20" s="20"/>
      <c r="D20" s="22">
        <v>2423496</v>
      </c>
      <c r="E20" s="24"/>
      <c r="F20" s="22">
        <v>0</v>
      </c>
      <c r="G20" s="24"/>
      <c r="H20" s="22">
        <v>0</v>
      </c>
      <c r="J20" s="10">
        <v>0</v>
      </c>
    </row>
    <row r="21" spans="1:10" ht="20.100000000000001" customHeight="1" x14ac:dyDescent="0.25">
      <c r="A21">
        <v>31</v>
      </c>
      <c r="B21" s="34" t="s">
        <v>45</v>
      </c>
      <c r="C21" s="20"/>
      <c r="D21" s="22">
        <v>1496592</v>
      </c>
      <c r="E21" s="24"/>
      <c r="F21" s="22">
        <v>0</v>
      </c>
      <c r="G21" s="24"/>
      <c r="H21" s="22">
        <v>0</v>
      </c>
      <c r="J21" s="10">
        <v>0</v>
      </c>
    </row>
    <row r="22" spans="1:10" ht="20.100000000000001" customHeight="1" x14ac:dyDescent="0.25">
      <c r="A22">
        <v>33</v>
      </c>
      <c r="B22" s="34" t="s">
        <v>30</v>
      </c>
      <c r="C22" s="20"/>
      <c r="D22" s="22">
        <v>547869</v>
      </c>
      <c r="E22" s="24"/>
      <c r="F22" s="22">
        <v>0</v>
      </c>
      <c r="G22" s="24"/>
      <c r="H22" s="22">
        <v>0</v>
      </c>
      <c r="J22" s="10">
        <v>0</v>
      </c>
    </row>
    <row r="23" spans="1:10" ht="20.100000000000001" customHeight="1" x14ac:dyDescent="0.25">
      <c r="A23">
        <v>34</v>
      </c>
      <c r="B23" s="34" t="s">
        <v>46</v>
      </c>
      <c r="C23" s="20"/>
      <c r="D23" s="22">
        <v>1796643</v>
      </c>
      <c r="E23" s="24"/>
      <c r="F23" s="22">
        <v>0</v>
      </c>
      <c r="G23" s="24"/>
      <c r="H23" s="22">
        <v>0</v>
      </c>
      <c r="J23" s="10">
        <v>0</v>
      </c>
    </row>
    <row r="24" spans="1:10" ht="20.100000000000001" customHeight="1" x14ac:dyDescent="0.25">
      <c r="A24">
        <v>35</v>
      </c>
      <c r="B24" s="34" t="s">
        <v>31</v>
      </c>
      <c r="C24" s="20"/>
      <c r="D24" s="22">
        <v>0</v>
      </c>
      <c r="E24" s="24"/>
      <c r="F24" s="22">
        <v>2371600</v>
      </c>
      <c r="G24" s="24"/>
      <c r="H24" s="22">
        <v>0</v>
      </c>
      <c r="J24" s="10">
        <v>0</v>
      </c>
    </row>
    <row r="25" spans="1:10" ht="20.100000000000001" customHeight="1" x14ac:dyDescent="0.25">
      <c r="A25">
        <v>36</v>
      </c>
      <c r="B25" s="34" t="s">
        <v>55</v>
      </c>
      <c r="C25" s="20"/>
      <c r="D25" s="22">
        <v>2439711</v>
      </c>
      <c r="E25" s="24"/>
      <c r="F25" s="22">
        <v>0</v>
      </c>
      <c r="G25" s="24"/>
      <c r="H25" s="22">
        <v>0</v>
      </c>
      <c r="J25" s="10">
        <v>0</v>
      </c>
    </row>
    <row r="26" spans="1:10" ht="20.100000000000001" customHeight="1" x14ac:dyDescent="0.25">
      <c r="A26">
        <v>41</v>
      </c>
      <c r="B26" s="34" t="s">
        <v>47</v>
      </c>
      <c r="C26" s="20"/>
      <c r="D26" s="22">
        <v>2120229</v>
      </c>
      <c r="E26" s="24"/>
      <c r="F26" s="22">
        <v>0</v>
      </c>
      <c r="G26" s="24"/>
      <c r="H26" s="22">
        <v>0</v>
      </c>
      <c r="J26" s="10">
        <v>0</v>
      </c>
    </row>
    <row r="27" spans="1:10" ht="20.100000000000001" customHeight="1" x14ac:dyDescent="0.25">
      <c r="A27">
        <v>51</v>
      </c>
      <c r="B27" s="34" t="s">
        <v>48</v>
      </c>
      <c r="C27" s="20"/>
      <c r="D27" s="22">
        <v>5729117</v>
      </c>
      <c r="E27" s="24"/>
      <c r="F27" s="22">
        <v>0</v>
      </c>
      <c r="G27" s="24"/>
      <c r="H27" s="22">
        <v>0</v>
      </c>
      <c r="J27" s="10">
        <v>0</v>
      </c>
    </row>
    <row r="28" spans="1:10" ht="20.100000000000001" customHeight="1" x14ac:dyDescent="0.25">
      <c r="A28">
        <v>52</v>
      </c>
      <c r="B28" s="34" t="s">
        <v>49</v>
      </c>
      <c r="C28" s="20"/>
      <c r="D28" s="22">
        <v>649098</v>
      </c>
      <c r="E28" s="24"/>
      <c r="F28" s="22">
        <v>0</v>
      </c>
      <c r="G28" s="24"/>
      <c r="H28" s="22">
        <v>0</v>
      </c>
      <c r="J28" s="10">
        <v>0</v>
      </c>
    </row>
    <row r="29" spans="1:10" ht="20.100000000000001" customHeight="1" x14ac:dyDescent="0.25">
      <c r="A29">
        <v>53</v>
      </c>
      <c r="B29" s="34" t="s">
        <v>50</v>
      </c>
      <c r="C29" s="20"/>
      <c r="D29" s="22">
        <v>1202562</v>
      </c>
      <c r="E29" s="24"/>
      <c r="F29" s="22">
        <v>0</v>
      </c>
      <c r="G29" s="24"/>
      <c r="H29" s="22">
        <v>0</v>
      </c>
      <c r="J29" s="10">
        <v>0</v>
      </c>
    </row>
    <row r="30" spans="1:10" ht="20.100000000000001" customHeight="1" x14ac:dyDescent="0.25">
      <c r="A30">
        <v>71</v>
      </c>
      <c r="B30" s="34" t="s">
        <v>32</v>
      </c>
      <c r="C30" s="20"/>
      <c r="D30" s="22">
        <v>0</v>
      </c>
      <c r="E30" s="24"/>
      <c r="F30" s="22">
        <v>0</v>
      </c>
      <c r="G30" s="24"/>
      <c r="H30" s="22">
        <v>19887545</v>
      </c>
      <c r="J30" s="10">
        <v>0</v>
      </c>
    </row>
    <row r="31" spans="1:10" ht="20.100000000000001" customHeight="1" x14ac:dyDescent="0.25">
      <c r="A31">
        <v>81</v>
      </c>
      <c r="B31" s="34" t="s">
        <v>54</v>
      </c>
      <c r="C31" s="20"/>
      <c r="D31" s="22">
        <v>0</v>
      </c>
      <c r="E31" s="24"/>
      <c r="F31" s="22">
        <v>0</v>
      </c>
      <c r="G31" s="24"/>
      <c r="H31" s="22">
        <v>0</v>
      </c>
      <c r="J31" s="10">
        <v>0</v>
      </c>
    </row>
    <row r="32" spans="1:10" ht="20.100000000000001" customHeight="1" x14ac:dyDescent="0.25">
      <c r="A32">
        <v>91</v>
      </c>
      <c r="B32" s="34" t="s">
        <v>51</v>
      </c>
      <c r="C32" s="20"/>
      <c r="D32" s="22">
        <v>155000</v>
      </c>
      <c r="E32" s="24"/>
      <c r="F32" s="22">
        <v>0</v>
      </c>
      <c r="G32" s="24"/>
      <c r="H32" s="22">
        <v>0</v>
      </c>
      <c r="J32" s="10">
        <v>0</v>
      </c>
    </row>
    <row r="33" spans="1:10" ht="20.100000000000001" customHeight="1" x14ac:dyDescent="0.25">
      <c r="A33">
        <v>93</v>
      </c>
      <c r="B33" s="34" t="s">
        <v>52</v>
      </c>
      <c r="C33" s="20"/>
      <c r="D33" s="22">
        <v>7000</v>
      </c>
      <c r="E33" s="24"/>
      <c r="F33" s="22">
        <v>0</v>
      </c>
      <c r="G33" s="24"/>
      <c r="H33" s="22">
        <v>0</v>
      </c>
      <c r="J33" s="10">
        <v>0</v>
      </c>
    </row>
    <row r="34" spans="1:10" ht="20.100000000000001" customHeight="1" x14ac:dyDescent="0.25">
      <c r="A34">
        <v>99</v>
      </c>
      <c r="B34" s="34" t="s">
        <v>53</v>
      </c>
      <c r="C34" s="20"/>
      <c r="D34" s="24">
        <v>276000</v>
      </c>
      <c r="E34" s="24"/>
      <c r="F34" s="24">
        <v>0</v>
      </c>
      <c r="G34" s="24"/>
      <c r="H34" s="24">
        <v>0</v>
      </c>
      <c r="J34" s="11">
        <v>0</v>
      </c>
    </row>
    <row r="35" spans="1:10" ht="20.100000000000001" customHeight="1" x14ac:dyDescent="0.25">
      <c r="B35" s="35" t="s">
        <v>33</v>
      </c>
      <c r="C35" s="20"/>
      <c r="D35" s="37">
        <f>SUM(D16:D34)</f>
        <v>48946881</v>
      </c>
      <c r="E35" s="24"/>
      <c r="F35" s="37">
        <f>SUM(F16:F34)</f>
        <v>2371600</v>
      </c>
      <c r="G35" s="24"/>
      <c r="H35" s="37">
        <f>SUM(H16:H34)</f>
        <v>19887545</v>
      </c>
      <c r="I35" s="24">
        <f>SUM(I16:I34)</f>
        <v>0</v>
      </c>
      <c r="J35" s="37">
        <f>SUM(J16:J34)</f>
        <v>100000</v>
      </c>
    </row>
    <row r="36" spans="1:10" ht="12.75" customHeight="1" x14ac:dyDescent="0.25">
      <c r="B36" s="33"/>
      <c r="C36" s="20"/>
      <c r="D36" s="24"/>
      <c r="E36" s="24"/>
      <c r="F36" s="24"/>
      <c r="G36" s="24"/>
      <c r="H36" s="24"/>
      <c r="I36" s="24"/>
      <c r="J36" s="24"/>
    </row>
    <row r="37" spans="1:10" ht="20.100000000000001" customHeight="1" x14ac:dyDescent="0.25">
      <c r="B37" s="25" t="s">
        <v>39</v>
      </c>
      <c r="C37" s="20"/>
      <c r="D37" s="24"/>
      <c r="E37" s="24"/>
      <c r="F37" s="22"/>
      <c r="G37" s="22"/>
      <c r="H37" s="22"/>
      <c r="I37" s="8"/>
    </row>
    <row r="38" spans="1:10" ht="20.100000000000001" customHeight="1" thickBot="1" x14ac:dyDescent="0.3">
      <c r="B38" s="19" t="s">
        <v>34</v>
      </c>
      <c r="C38" s="20"/>
      <c r="D38" s="44">
        <f>D13-D35</f>
        <v>-1242881</v>
      </c>
      <c r="E38" s="24"/>
      <c r="F38" s="44">
        <f>F13-F35</f>
        <v>0</v>
      </c>
      <c r="G38" s="24"/>
      <c r="H38" s="44">
        <f>H13-H35</f>
        <v>0</v>
      </c>
      <c r="I38" s="24">
        <f>I13-I35</f>
        <v>0</v>
      </c>
      <c r="J38" s="44">
        <f>J13-J35</f>
        <v>-95000</v>
      </c>
    </row>
    <row r="39" spans="1:10" ht="13.5" customHeight="1" thickTop="1" x14ac:dyDescent="0.25">
      <c r="C39" s="5"/>
      <c r="D39" s="7"/>
      <c r="E39" s="7"/>
      <c r="F39" s="10"/>
      <c r="G39" s="10"/>
      <c r="H39" s="10"/>
      <c r="I39" s="10"/>
      <c r="J39" s="10"/>
    </row>
    <row r="40" spans="1:10" x14ac:dyDescent="0.25">
      <c r="B40" s="19" t="s">
        <v>35</v>
      </c>
      <c r="D40" s="11"/>
      <c r="E40" s="11"/>
      <c r="F40" s="10"/>
      <c r="G40" s="10"/>
      <c r="H40" s="10"/>
      <c r="I40" s="10"/>
      <c r="J40" s="10"/>
    </row>
    <row r="41" spans="1:10" x14ac:dyDescent="0.25">
      <c r="B41" s="38" t="s">
        <v>36</v>
      </c>
      <c r="D41" s="11">
        <v>0</v>
      </c>
      <c r="E41" s="11"/>
      <c r="F41" s="10">
        <v>0</v>
      </c>
      <c r="G41" s="10"/>
      <c r="H41" s="10">
        <v>0</v>
      </c>
      <c r="I41" s="10"/>
      <c r="J41" s="10">
        <v>0</v>
      </c>
    </row>
    <row r="42" spans="1:10" ht="15.75" x14ac:dyDescent="0.25">
      <c r="B42" s="39" t="s">
        <v>37</v>
      </c>
      <c r="C42" s="2"/>
      <c r="D42" s="42">
        <f>D41</f>
        <v>0</v>
      </c>
      <c r="E42" s="6"/>
      <c r="F42" s="43">
        <f>F41</f>
        <v>0</v>
      </c>
      <c r="G42" s="10"/>
      <c r="H42" s="43">
        <f>H41</f>
        <v>0</v>
      </c>
      <c r="I42" s="10"/>
      <c r="J42" s="43">
        <f>J41</f>
        <v>0</v>
      </c>
    </row>
    <row r="43" spans="1:10" ht="15.75" x14ac:dyDescent="0.25">
      <c r="B43" s="2"/>
      <c r="C43" s="2"/>
      <c r="D43" s="9"/>
      <c r="E43" s="9"/>
    </row>
    <row r="44" spans="1:10" ht="16.5" thickBot="1" x14ac:dyDescent="0.3">
      <c r="B44" s="5" t="s">
        <v>38</v>
      </c>
      <c r="C44" s="2"/>
      <c r="D44" s="41">
        <f>D38+D41</f>
        <v>-1242881</v>
      </c>
      <c r="E44" s="40"/>
      <c r="F44" s="41">
        <f t="shared" ref="F44:J44" si="0">F38+F41</f>
        <v>0</v>
      </c>
      <c r="G44" s="40"/>
      <c r="H44" s="41">
        <f t="shared" si="0"/>
        <v>0</v>
      </c>
      <c r="I44" s="40"/>
      <c r="J44" s="41">
        <f t="shared" si="0"/>
        <v>-95000</v>
      </c>
    </row>
    <row r="45" spans="1:10" ht="16.5" thickTop="1" x14ac:dyDescent="0.25">
      <c r="B45" s="2"/>
      <c r="C45" s="2"/>
      <c r="D45" s="6"/>
      <c r="E45" s="6"/>
    </row>
    <row r="46" spans="1:10" ht="15.75" x14ac:dyDescent="0.25">
      <c r="B46" s="2"/>
      <c r="C46" s="5"/>
      <c r="D46" s="7"/>
      <c r="E46" s="7"/>
    </row>
    <row r="47" spans="1:10" ht="15.75" x14ac:dyDescent="0.25">
      <c r="B47" s="2"/>
      <c r="C47" s="2"/>
      <c r="D47" s="3"/>
      <c r="E47" s="3"/>
    </row>
    <row r="48" spans="1:10" ht="15.75" x14ac:dyDescent="0.25">
      <c r="B48" s="2"/>
      <c r="C48" s="2"/>
      <c r="D48" s="3"/>
      <c r="E48" s="3"/>
    </row>
    <row r="49" spans="2:5" ht="15.75" x14ac:dyDescent="0.25">
      <c r="B49" s="12"/>
      <c r="C49" s="9"/>
      <c r="D49" s="6"/>
      <c r="E49" s="6"/>
    </row>
    <row r="50" spans="2:5" ht="15.75" x14ac:dyDescent="0.25">
      <c r="B50" s="9"/>
      <c r="C50" s="9"/>
      <c r="D50" s="6"/>
      <c r="E50" s="6"/>
    </row>
    <row r="51" spans="2:5" ht="15.75" x14ac:dyDescent="0.25">
      <c r="B51" s="9"/>
      <c r="C51" s="9"/>
      <c r="D51" s="6"/>
      <c r="E51" s="6"/>
    </row>
    <row r="52" spans="2:5" ht="15.75" x14ac:dyDescent="0.25">
      <c r="B52" s="9"/>
      <c r="C52" s="9"/>
      <c r="D52" s="6"/>
      <c r="E52" s="6"/>
    </row>
    <row r="53" spans="2:5" ht="15.75" x14ac:dyDescent="0.25">
      <c r="B53" s="9"/>
      <c r="C53" s="12"/>
      <c r="D53" s="7"/>
      <c r="E53" s="7"/>
    </row>
    <row r="54" spans="2:5" x14ac:dyDescent="0.25">
      <c r="B54" s="8"/>
      <c r="C54" s="8"/>
      <c r="D54" s="8"/>
      <c r="E54" s="8"/>
    </row>
  </sheetData>
  <sheetProtection algorithmName="SHA-512" hashValue="30ThGV1aXe7/wc9uUBClWUftN49Oo9dAImgt1AX8Vf2MIFQJIe8MtVY1F8G6ukG5a+/egRBwH2UVrvqH/cI9YQ==" saltValue="TsbyEivS+0VC2RZspRWKmw==" spinCount="100000" sheet="1" objects="1" scenarios="1"/>
  <mergeCells count="1">
    <mergeCell ref="B3:J3"/>
  </mergeCells>
  <printOptions horizontalCentered="1"/>
  <pageMargins left="0.2" right="0.2" top="0.2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16"/>
  <sheetViews>
    <sheetView workbookViewId="0">
      <selection activeCell="A4" sqref="A4:B15"/>
    </sheetView>
  </sheetViews>
  <sheetFormatPr defaultRowHeight="15" x14ac:dyDescent="0.25"/>
  <cols>
    <col min="1" max="1" width="23" customWidth="1"/>
    <col min="2" max="2" width="20.140625" style="10" customWidth="1"/>
  </cols>
  <sheetData>
    <row r="4" spans="1:2" x14ac:dyDescent="0.25">
      <c r="A4" s="19" t="s">
        <v>0</v>
      </c>
    </row>
    <row r="5" spans="1:2" x14ac:dyDescent="0.25">
      <c r="A5" t="s">
        <v>1</v>
      </c>
      <c r="B5" s="10">
        <v>1489050</v>
      </c>
    </row>
    <row r="6" spans="1:2" x14ac:dyDescent="0.25">
      <c r="A6" t="s">
        <v>2</v>
      </c>
      <c r="B6" s="10">
        <v>60020</v>
      </c>
    </row>
    <row r="7" spans="1:2" x14ac:dyDescent="0.25">
      <c r="A7" t="s">
        <v>3</v>
      </c>
      <c r="B7" s="30">
        <v>160000</v>
      </c>
    </row>
    <row r="8" spans="1:2" x14ac:dyDescent="0.25">
      <c r="A8" s="19" t="s">
        <v>13</v>
      </c>
      <c r="B8" s="10">
        <f>SUM(B5:B7)</f>
        <v>1709070</v>
      </c>
    </row>
    <row r="9" spans="1:2" x14ac:dyDescent="0.25">
      <c r="A9" s="19" t="s">
        <v>14</v>
      </c>
    </row>
    <row r="10" spans="1:2" x14ac:dyDescent="0.25">
      <c r="A10" t="s">
        <v>15</v>
      </c>
      <c r="B10" s="10">
        <v>875839</v>
      </c>
    </row>
    <row r="11" spans="1:2" x14ac:dyDescent="0.25">
      <c r="A11" t="s">
        <v>16</v>
      </c>
      <c r="B11" s="10">
        <v>9500</v>
      </c>
    </row>
    <row r="12" spans="1:2" x14ac:dyDescent="0.25">
      <c r="A12" t="s">
        <v>17</v>
      </c>
      <c r="B12" s="10">
        <v>945300</v>
      </c>
    </row>
    <row r="13" spans="1:2" x14ac:dyDescent="0.25">
      <c r="A13" t="s">
        <v>18</v>
      </c>
      <c r="B13" s="30">
        <v>4000</v>
      </c>
    </row>
    <row r="14" spans="1:2" x14ac:dyDescent="0.25">
      <c r="A14" s="19" t="s">
        <v>19</v>
      </c>
      <c r="B14" s="10">
        <f>SUM(B10:B13)</f>
        <v>1834639</v>
      </c>
    </row>
    <row r="15" spans="1:2" ht="15.75" thickBot="1" x14ac:dyDescent="0.3">
      <c r="A15" s="19" t="s">
        <v>20</v>
      </c>
      <c r="B15" s="32">
        <f>B8-B14</f>
        <v>-125569</v>
      </c>
    </row>
    <row r="16" spans="1:2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FY23 Adopted Budget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Liz</dc:creator>
  <cp:lastModifiedBy>Liz Stewart</cp:lastModifiedBy>
  <cp:lastPrinted>2016-08-08T15:58:31Z</cp:lastPrinted>
  <dcterms:created xsi:type="dcterms:W3CDTF">2012-08-15T20:19:32Z</dcterms:created>
  <dcterms:modified xsi:type="dcterms:W3CDTF">2023-02-16T21:57:04Z</dcterms:modified>
</cp:coreProperties>
</file>